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mepage\Mietspiegel\"/>
    </mc:Choice>
  </mc:AlternateContent>
  <xr:revisionPtr revIDLastSave="0" documentId="8_{184BE74F-8084-459F-A9E8-7E3A435CA39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8" i="3"/>
  <c r="E41" i="2"/>
  <c r="E6" i="3" s="1"/>
  <c r="D40" i="2"/>
  <c r="C6" i="3" s="1"/>
  <c r="H6" i="3" l="1"/>
  <c r="E8" i="3" s="1"/>
  <c r="H8" i="3" s="1"/>
  <c r="H10" i="3" l="1"/>
  <c r="C12" i="3" s="1"/>
  <c r="H12" i="3" s="1"/>
  <c r="G10" i="3"/>
</calcChain>
</file>

<file path=xl/sharedStrings.xml><?xml version="1.0" encoding="utf-8"?>
<sst xmlns="http://schemas.openxmlformats.org/spreadsheetml/2006/main" count="102" uniqueCount="92">
  <si>
    <t>Baujahr</t>
  </si>
  <si>
    <t>bis
1918</t>
  </si>
  <si>
    <t>1919 -
1948</t>
  </si>
  <si>
    <t>1949 -
1974</t>
  </si>
  <si>
    <t>1975 -
1984</t>
  </si>
  <si>
    <t>1985 -
1994</t>
  </si>
  <si>
    <t>1995 -
2005</t>
  </si>
  <si>
    <t>2006 -
2013</t>
  </si>
  <si>
    <t>2014 -
2019</t>
  </si>
  <si>
    <t>Wohnfläche
in m²</t>
  </si>
  <si>
    <t>Euro/m²</t>
  </si>
  <si>
    <t>35 -&lt; 40</t>
  </si>
  <si>
    <t>40 -&lt; 50</t>
  </si>
  <si>
    <t>50 -&lt; 60</t>
  </si>
  <si>
    <t>60 -&lt; 70</t>
  </si>
  <si>
    <t>70 -&lt; 80</t>
  </si>
  <si>
    <t>80 -&lt; 90</t>
  </si>
  <si>
    <t>90 -&lt; 100</t>
  </si>
  <si>
    <t>100 -&lt; 110</t>
  </si>
  <si>
    <t>110 -&lt; 120</t>
  </si>
  <si>
    <t>120 -&lt; 130</t>
  </si>
  <si>
    <t>Tabelle 2: Zu- und Abschläge für Wohnwertmerkmale
Wohnwertmerkmale</t>
  </si>
  <si>
    <t>Punktwert</t>
  </si>
  <si>
    <t>Übertrag</t>
  </si>
  <si>
    <t>Zuschlag</t>
  </si>
  <si>
    <t>Abschlag</t>
  </si>
  <si>
    <t>Modernisierungsmaßnahmen</t>
  </si>
  <si>
    <t>Wohnanlagekriterien</t>
  </si>
  <si>
    <t>unterdurchschnittliche Lagemerkmale</t>
  </si>
  <si>
    <t>Punktsumme der Zuschläge:</t>
  </si>
  <si>
    <t>Punktsumme der Abschläge:</t>
  </si>
  <si>
    <t>Zeile</t>
  </si>
  <si>
    <t>Beschreibung des Vorgangs</t>
  </si>
  <si>
    <t>Ergebnis</t>
  </si>
  <si>
    <t>A</t>
  </si>
  <si>
    <t>B</t>
  </si>
  <si>
    <t>C</t>
  </si>
  <si>
    <t>D</t>
  </si>
  <si>
    <t>E</t>
  </si>
  <si>
    <t>Punktsumme der Zuschäge</t>
  </si>
  <si>
    <t>Ergebnis A</t>
  </si>
  <si>
    <t>Ergebnis D</t>
  </si>
  <si>
    <t>-</t>
  </si>
  <si>
    <t>x</t>
  </si>
  <si>
    <t>Ergebnis B</t>
  </si>
  <si>
    <t>Ergebnis C</t>
  </si>
  <si>
    <t>Ergebnis E</t>
  </si>
  <si>
    <t>Punktsumme der Abschläge =</t>
  </si>
  <si>
    <t>=</t>
  </si>
  <si>
    <t>x Ergebnis B</t>
  </si>
  <si>
    <t>Umrechnung der Punktedifferenz der Zu-/
Abschläge in Euro/m²:</t>
  </si>
  <si>
    <t>durchschnittliche monatliche ortsübliche Vergleichsmiete
pro m²: (Euro/m²)</t>
  </si>
  <si>
    <t>durchschnittliche ortsübliche Vergleichsmiete pro Monat:
(Euro)</t>
  </si>
  <si>
    <t>:</t>
  </si>
  <si>
    <t>100 =</t>
  </si>
  <si>
    <t>± Ergebnis C</t>
  </si>
  <si>
    <t>±</t>
  </si>
  <si>
    <t>x Wohnfläche</t>
  </si>
  <si>
    <t>Abwertende Merkmale nach Art, Ausstattung und Beschaffenheit des
Wohnraums</t>
  </si>
  <si>
    <t>Aufwertende Merkmale nach Art, Ausstattung und Beschaffenheit
des Wohnraums</t>
  </si>
  <si>
    <t>Teilmodernisierung (gilt nur für Baujahr vor 2000 und gilt nicht in
Kombination einer Vollsanierung)</t>
  </si>
  <si>
    <t>Einkaufsmöglichkeit für täglichen Bedarf (Nahrungsmittel) mehr als 1000m
fußläufig entfernt</t>
  </si>
  <si>
    <t>Haltestelle von öffentlichen Verkehrsmitteln (Bus, Bahn) mehr als 1000m
fußläufig entfernt</t>
  </si>
  <si>
    <r>
      <rPr>
        <b/>
        <sz val="11"/>
        <color theme="1"/>
        <rFont val="Calibri"/>
        <family val="2"/>
        <scheme val="minor"/>
      </rPr>
      <t>weder</t>
    </r>
    <r>
      <rPr>
        <sz val="11"/>
        <color theme="1"/>
        <rFont val="Calibri"/>
        <family val="2"/>
        <scheme val="minor"/>
      </rPr>
      <t xml:space="preserve"> Balkon, Loggia noch (Dach-)Terasse vorhanden</t>
    </r>
  </si>
  <si>
    <r>
      <t xml:space="preserve">Wohnung ist eine Souterrain Wohnung 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Wohnung ist sehr schlecht 
beleuchtet (meist elektrisches Licht tagsüber erforderlich)</t>
    </r>
  </si>
  <si>
    <r>
      <t xml:space="preserve">barrierearme Wohnung: </t>
    </r>
    <r>
      <rPr>
        <b/>
        <sz val="11"/>
        <color theme="1"/>
        <rFont val="Calibri"/>
        <family val="2"/>
        <scheme val="minor"/>
      </rPr>
      <t>d. h. insbesondere</t>
    </r>
    <r>
      <rPr>
        <sz val="11"/>
        <color theme="1"/>
        <rFont val="Calibri"/>
        <family val="2"/>
        <scheme val="minor"/>
      </rPr>
      <t xml:space="preserve"> stufenlos erreichbare Wohnung,
bodengleiche Dusche, Türen mind. 80 cm breit</t>
    </r>
  </si>
  <si>
    <r>
      <rPr>
        <b/>
        <sz val="11"/>
        <color theme="1"/>
        <rFont val="Calibri"/>
        <family val="2"/>
        <scheme val="minor"/>
      </rPr>
      <t>Vollsanierung einer Wohnung mit Baujahr vor 2000</t>
    </r>
    <r>
      <rPr>
        <sz val="11"/>
        <color theme="1"/>
        <rFont val="Calibri"/>
        <family val="2"/>
        <scheme val="minor"/>
      </rPr>
      <t>, vergleichbar mit einem
neuwertigen Zustand der Wohnung zum Modernisierungszeitpunkt</t>
    </r>
  </si>
  <si>
    <r>
      <t xml:space="preserve">aus </t>
    </r>
    <r>
      <rPr>
        <b/>
        <sz val="11"/>
        <color theme="1"/>
        <rFont val="Calibri"/>
        <family val="2"/>
        <scheme val="minor"/>
      </rPr>
      <t>Tabelle 1</t>
    </r>
    <r>
      <rPr>
        <sz val="11"/>
        <color theme="1"/>
        <rFont val="Calibri"/>
        <family val="2"/>
        <scheme val="minor"/>
      </rPr>
      <t>:</t>
    </r>
  </si>
  <si>
    <r>
      <t xml:space="preserve">aus </t>
    </r>
    <r>
      <rPr>
        <b/>
        <sz val="11"/>
        <color theme="1"/>
        <rFont val="Calibri"/>
        <family val="2"/>
        <scheme val="minor"/>
      </rPr>
      <t>Tabelle 2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</si>
  <si>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Basis-Nettomiete</t>
    </r>
    <r>
      <rPr>
        <sz val="11"/>
        <color theme="1"/>
        <rFont val="Calibri"/>
        <family val="2"/>
        <scheme val="minor"/>
      </rPr>
      <t>/m² aus Wohnfläche =</t>
    </r>
  </si>
  <si>
    <t xml:space="preserve">keine Gegensprechanlage vorhanden </t>
  </si>
  <si>
    <t xml:space="preserve">keine oder unzureichende Internetanschlussmöglichkeiten gegeben 
(unter 2 Mbits/s) </t>
  </si>
  <si>
    <t xml:space="preserve">dezentrale Warmwasserversorgung (d.h. mehrere Einzelgeräte, Klein-Boiler) </t>
  </si>
  <si>
    <t xml:space="preserve">Teppich, Linoleum- oder PVC-Boden verbaut in Wohnungen mit Baujahr vor 2000 welcher seitdem nicht modernisiert wurde </t>
  </si>
  <si>
    <t xml:space="preserve">Wohnung in Mehrfamilienhaus mit Möglichkeit zur Nutzung eines Garten bzw. 
Gartenanteils </t>
  </si>
  <si>
    <t xml:space="preserve">Fußbodenheizung im Wohnzimmer bzw. in den Hauptwohnräumen vorhanden </t>
  </si>
  <si>
    <t>Sanitärausstattung</t>
  </si>
  <si>
    <t xml:space="preserve">bodengleiche Dusche </t>
  </si>
  <si>
    <t xml:space="preserve">Fliesen im Nassbereich </t>
  </si>
  <si>
    <t xml:space="preserve">Belüftung(sanlage), Ventilator, Fenster </t>
  </si>
  <si>
    <t>Badfläche größer als 8m²</t>
  </si>
  <si>
    <t xml:space="preserve">Einkaufsmöglichkeiten für speziellen Bedarf (Nahrungsmittel) mehr als 1000m fußläufig entfernt </t>
  </si>
  <si>
    <t xml:space="preserve">Lage der Wohnung in Richtung einer Hauptverkehrs- bzw. Durchgangsstraßen mit mittlerem bis starkem Verkehrsaufkommen </t>
  </si>
  <si>
    <t>Wohnung innerhalb Ihrer Kommune liegt wiederum in einem Teilort und nicht im Kernort</t>
  </si>
  <si>
    <t xml:space="preserve">Wohnung grenzt unmittelbar an gewerblich genutztes Gebiet ( Industrie-/Gewerbegebiet </t>
  </si>
  <si>
    <t xml:space="preserve">Grad sonstiger Beeinträchtigungen (z.B. durch Rauch, Abgase, Strahlen, Feinstaub, Geruch, Erschütterung, Schadstoffe usw.) hoch bis sehr hoch </t>
  </si>
  <si>
    <t xml:space="preserve">überdurchschnittliche Lagemerkmale </t>
  </si>
  <si>
    <t>Einkaufsmöglichkeit für täglichen Bedarf (Nahrungsmittel) unter 1000m fußläufig erreichbar</t>
  </si>
  <si>
    <t>Einkaufsmöglichkeit für speziellen Bedarf (mind. 5 Läden) unter 1000m fußläufig erreichbar</t>
  </si>
  <si>
    <t xml:space="preserve">geschlossene bis sehr dichte Bebauung, zentrale Lage, Altstadt- bzw. 
Innenstadtlage bzw. Ortskern, überwiegend Mehrfamilienhäuser </t>
  </si>
  <si>
    <t xml:space="preserve">Aufzug in Gebäuden mit weniger als 5 Etagen </t>
  </si>
  <si>
    <r>
      <rPr>
        <b/>
        <sz val="11"/>
        <color theme="1"/>
        <rFont val="Calibri"/>
        <family val="2"/>
        <scheme val="minor"/>
      </rPr>
      <t>Eine Teilmodernisierung liegt vor, falls mindestens zwei oder mehr</t>
    </r>
    <r>
      <rPr>
        <sz val="11"/>
        <color theme="1"/>
        <rFont val="Calibri"/>
        <family val="2"/>
        <scheme val="minor"/>
      </rPr>
      <t xml:space="preserve"> der
nachfolgend genannten Modernisierungsmaßnahmen getätigt wurden:
- Sanitärbereich (mind. Fliesen, Wanne/Duschwanne, Waschbecken) modernisiert
- Fußböden überwiegend erneuert 
- barrierefreie Ausstattung geschaffen (insbesondere stufenlos erreichbare Wohnung, bodengleiche Dusche, Türen mind. 80cm breit)
- Innen- und Wohnungstüren erneuert
- Treppenhaus samt Eingangstür modernisiert
- Grundriss maßgeblich verbessert
- Kollektoren für Warmwasser
- Fenstererneuerung mit Wärmeschutzfenster
- Erneuerung des Wärmeerzeugers (z.B. Heizkessel, Gastherme)
- Elektroinstallation zeitgemäß erneuert (incl. Leitungsquerschnitt verstärkt)
- Dämmung der Außenwand
- Dämmung Dach/oberste Geschossdecke/Kellerdecke
- sonstige Modernisierungsmaßnahme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</si>
</sst>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quotePrefix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2" fontId="0" fillId="6" borderId="1" xfId="0" applyNumberFormat="1" applyFill="1" applyBorder="1"/>
    <xf numFmtId="0" fontId="0" fillId="5" borderId="1" xfId="0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 vertical="top"/>
    </xf>
    <xf numFmtId="3" fontId="0" fillId="2" borderId="1" xfId="0" quotePrefix="1" applyNumberFormat="1" applyFill="1" applyBorder="1" applyAlignment="1">
      <alignment horizontal="left" vertical="top"/>
    </xf>
    <xf numFmtId="4" fontId="0" fillId="2" borderId="1" xfId="0" applyNumberFormat="1" applyFill="1" applyBorder="1" applyAlignment="1">
      <alignment horizontal="left" vertical="top"/>
    </xf>
    <xf numFmtId="4" fontId="0" fillId="2" borderId="1" xfId="0" applyNumberForma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left" vertical="top"/>
      <protection locked="0"/>
    </xf>
    <xf numFmtId="4" fontId="0" fillId="7" borderId="1" xfId="0" applyNumberFormat="1" applyFill="1" applyBorder="1" applyAlignment="1" applyProtection="1">
      <alignment vertical="top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zoomScale="190" zoomScaleNormal="190" workbookViewId="0">
      <selection activeCell="A2" sqref="A2"/>
    </sheetView>
  </sheetViews>
  <sheetFormatPr baseColWidth="10" defaultRowHeight="15" x14ac:dyDescent="0.25"/>
  <cols>
    <col min="1" max="1" width="11.710937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0" x14ac:dyDescent="0.2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ht="30" x14ac:dyDescent="0.25">
      <c r="A3" s="11" t="s">
        <v>9</v>
      </c>
      <c r="B3" s="24" t="s">
        <v>10</v>
      </c>
      <c r="C3" s="24"/>
      <c r="D3" s="24"/>
      <c r="E3" s="24"/>
      <c r="F3" s="24"/>
      <c r="G3" s="24"/>
      <c r="H3" s="24"/>
      <c r="I3" s="24"/>
    </row>
    <row r="4" spans="1:9" x14ac:dyDescent="0.25">
      <c r="A4" s="13" t="s">
        <v>11</v>
      </c>
      <c r="B4" s="10">
        <v>7.1</v>
      </c>
      <c r="C4" s="10">
        <v>7.92</v>
      </c>
      <c r="D4" s="10">
        <v>9.0500000000000007</v>
      </c>
      <c r="E4" s="10">
        <v>9.56</v>
      </c>
      <c r="F4" s="10">
        <v>9.76</v>
      </c>
      <c r="G4" s="10">
        <v>9.91</v>
      </c>
      <c r="H4" s="10">
        <v>9.99</v>
      </c>
      <c r="I4" s="10">
        <v>10.02</v>
      </c>
    </row>
    <row r="5" spans="1:9" x14ac:dyDescent="0.25">
      <c r="A5" s="13" t="s">
        <v>12</v>
      </c>
      <c r="B5" s="10">
        <v>6.48</v>
      </c>
      <c r="C5" s="10">
        <v>7.16</v>
      </c>
      <c r="D5" s="10">
        <v>8.11</v>
      </c>
      <c r="E5" s="10">
        <v>8.52</v>
      </c>
      <c r="F5" s="10">
        <v>8.69</v>
      </c>
      <c r="G5" s="10">
        <v>8.82</v>
      </c>
      <c r="H5" s="10">
        <v>8.89</v>
      </c>
      <c r="I5" s="10">
        <v>8.91</v>
      </c>
    </row>
    <row r="6" spans="1:9" x14ac:dyDescent="0.25">
      <c r="A6" s="13" t="s">
        <v>13</v>
      </c>
      <c r="B6" s="10">
        <v>6.01</v>
      </c>
      <c r="C6" s="10">
        <v>6.56</v>
      </c>
      <c r="D6" s="10">
        <v>7.34</v>
      </c>
      <c r="E6" s="10">
        <v>7.68</v>
      </c>
      <c r="F6" s="10">
        <v>7.81</v>
      </c>
      <c r="G6" s="10">
        <v>7.92</v>
      </c>
      <c r="H6" s="10">
        <v>7.97</v>
      </c>
      <c r="I6" s="10">
        <v>7.99</v>
      </c>
    </row>
    <row r="7" spans="1:9" x14ac:dyDescent="0.25">
      <c r="A7" s="13" t="s">
        <v>14</v>
      </c>
      <c r="B7" s="10">
        <v>5.75</v>
      </c>
      <c r="C7" s="10">
        <v>6.22</v>
      </c>
      <c r="D7" s="10">
        <v>6.88</v>
      </c>
      <c r="E7" s="10">
        <v>7.16</v>
      </c>
      <c r="F7" s="10">
        <v>7.28</v>
      </c>
      <c r="G7" s="10">
        <v>7.36</v>
      </c>
      <c r="H7" s="10">
        <v>7.41</v>
      </c>
      <c r="I7" s="10">
        <v>7.43</v>
      </c>
    </row>
    <row r="8" spans="1:9" x14ac:dyDescent="0.25">
      <c r="A8" s="13" t="s">
        <v>15</v>
      </c>
      <c r="B8" s="10">
        <v>5.62</v>
      </c>
      <c r="C8" s="10">
        <v>6.03</v>
      </c>
      <c r="D8" s="10">
        <v>6.59</v>
      </c>
      <c r="E8" s="10">
        <v>6.84</v>
      </c>
      <c r="F8" s="10">
        <v>6.94</v>
      </c>
      <c r="G8" s="10">
        <v>7.01</v>
      </c>
      <c r="H8" s="10">
        <v>7.06</v>
      </c>
      <c r="I8" s="10">
        <v>7.07</v>
      </c>
    </row>
    <row r="9" spans="1:9" x14ac:dyDescent="0.25">
      <c r="A9" s="13" t="s">
        <v>16</v>
      </c>
      <c r="B9" s="10">
        <v>5.56</v>
      </c>
      <c r="C9" s="10">
        <v>5.91</v>
      </c>
      <c r="D9" s="10">
        <v>6.41</v>
      </c>
      <c r="E9" s="10">
        <v>6.63</v>
      </c>
      <c r="F9" s="10">
        <v>6.72</v>
      </c>
      <c r="G9" s="10">
        <v>6.79</v>
      </c>
      <c r="H9" s="10">
        <v>6.82</v>
      </c>
      <c r="I9" s="10">
        <v>6.84</v>
      </c>
    </row>
    <row r="10" spans="1:9" x14ac:dyDescent="0.25">
      <c r="A10" s="13" t="s">
        <v>17</v>
      </c>
      <c r="B10" s="10">
        <v>5.53</v>
      </c>
      <c r="C10" s="10">
        <v>5.85</v>
      </c>
      <c r="D10" s="10">
        <v>6.3</v>
      </c>
      <c r="E10" s="10">
        <v>6.49</v>
      </c>
      <c r="F10" s="10">
        <v>6.57</v>
      </c>
      <c r="G10" s="10">
        <v>6.63</v>
      </c>
      <c r="H10" s="10">
        <v>6.66</v>
      </c>
      <c r="I10" s="10">
        <v>6.67</v>
      </c>
    </row>
    <row r="11" spans="1:9" x14ac:dyDescent="0.25">
      <c r="A11" s="13" t="s">
        <v>18</v>
      </c>
      <c r="B11" s="10">
        <v>5.53</v>
      </c>
      <c r="C11" s="10">
        <v>5.82</v>
      </c>
      <c r="D11" s="10">
        <v>6.22</v>
      </c>
      <c r="E11" s="10">
        <v>6.4</v>
      </c>
      <c r="F11" s="10">
        <v>6.47</v>
      </c>
      <c r="G11" s="10">
        <v>6.53</v>
      </c>
      <c r="H11" s="10">
        <v>6.56</v>
      </c>
      <c r="I11" s="10">
        <v>6.57</v>
      </c>
    </row>
    <row r="12" spans="1:9" x14ac:dyDescent="0.25">
      <c r="A12" s="13" t="s">
        <v>19</v>
      </c>
      <c r="B12" s="10">
        <v>5.54</v>
      </c>
      <c r="C12" s="10">
        <v>5.8</v>
      </c>
      <c r="D12" s="10">
        <v>6.17</v>
      </c>
      <c r="E12" s="10">
        <v>6.33</v>
      </c>
      <c r="F12" s="10">
        <v>6.4</v>
      </c>
      <c r="G12" s="10">
        <v>6.45</v>
      </c>
      <c r="H12" s="10">
        <v>6.48</v>
      </c>
      <c r="I12" s="10">
        <v>6.49</v>
      </c>
    </row>
    <row r="13" spans="1:9" x14ac:dyDescent="0.25">
      <c r="A13" s="13" t="s">
        <v>20</v>
      </c>
      <c r="B13" s="10">
        <v>5.55</v>
      </c>
      <c r="C13" s="10">
        <v>5.79</v>
      </c>
      <c r="D13" s="10">
        <v>6.13</v>
      </c>
      <c r="E13" s="10">
        <v>6.28</v>
      </c>
      <c r="F13" s="10">
        <v>6.34</v>
      </c>
      <c r="G13" s="10">
        <v>6.39</v>
      </c>
      <c r="H13" s="10">
        <v>6.41</v>
      </c>
      <c r="I13" s="10">
        <v>6.42</v>
      </c>
    </row>
  </sheetData>
  <sheetProtection algorithmName="SHA-512" hashValue="9ICJIm7f0SaTkfPx0qd/FnUuXUqyiWWm80Qfu7sgt44BTiVQC14O3CZPNBITDuXKK4yVWw6RvQdTs/GcYWpLvQ==" saltValue="4hFVyGI0pW8e6w+Srr5qow==" spinCount="100000" sheet="1" selectLockedCells="1" selectUnlockedCells="1"/>
  <mergeCells count="2">
    <mergeCell ref="B3:I3"/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abSelected="1" zoomScale="85" zoomScaleNormal="85" workbookViewId="0">
      <selection activeCell="E5" sqref="E5"/>
    </sheetView>
  </sheetViews>
  <sheetFormatPr baseColWidth="10" defaultRowHeight="15" x14ac:dyDescent="0.25"/>
  <cols>
    <col min="1" max="1" width="70.85546875" bestFit="1" customWidth="1"/>
    <col min="2" max="2" width="8.5703125" bestFit="1" customWidth="1"/>
    <col min="3" max="3" width="8.85546875" bestFit="1" customWidth="1"/>
    <col min="4" max="4" width="8.5703125" bestFit="1" customWidth="1"/>
    <col min="5" max="5" width="8.85546875" bestFit="1" customWidth="1"/>
  </cols>
  <sheetData>
    <row r="1" spans="1:5" x14ac:dyDescent="0.25">
      <c r="A1" s="26" t="s">
        <v>21</v>
      </c>
      <c r="B1" s="28" t="s">
        <v>22</v>
      </c>
      <c r="C1" s="28"/>
      <c r="D1" s="28" t="s">
        <v>23</v>
      </c>
      <c r="E1" s="28"/>
    </row>
    <row r="2" spans="1:5" x14ac:dyDescent="0.25">
      <c r="A2" s="27"/>
      <c r="B2" s="3" t="s">
        <v>24</v>
      </c>
      <c r="C2" s="3" t="s">
        <v>25</v>
      </c>
      <c r="D2" s="3" t="s">
        <v>24</v>
      </c>
      <c r="E2" s="3" t="s">
        <v>25</v>
      </c>
    </row>
    <row r="3" spans="1:5" ht="15" customHeight="1" x14ac:dyDescent="0.25">
      <c r="A3" s="32" t="s">
        <v>58</v>
      </c>
      <c r="B3" s="33"/>
      <c r="C3" s="33"/>
      <c r="D3" s="33"/>
      <c r="E3" s="34"/>
    </row>
    <row r="4" spans="1:5" x14ac:dyDescent="0.25">
      <c r="A4" s="35"/>
      <c r="B4" s="36"/>
      <c r="C4" s="36"/>
      <c r="D4" s="36"/>
      <c r="E4" s="37"/>
    </row>
    <row r="5" spans="1:5" x14ac:dyDescent="0.25">
      <c r="A5" s="2" t="s">
        <v>63</v>
      </c>
      <c r="B5" s="12"/>
      <c r="C5" s="12">
        <v>2</v>
      </c>
      <c r="D5" s="12"/>
      <c r="E5" s="21"/>
    </row>
    <row r="6" spans="1:5" x14ac:dyDescent="0.25">
      <c r="A6" s="2" t="s">
        <v>70</v>
      </c>
      <c r="B6" s="12"/>
      <c r="C6" s="12">
        <v>2</v>
      </c>
      <c r="D6" s="12"/>
      <c r="E6" s="21"/>
    </row>
    <row r="7" spans="1:5" ht="30" x14ac:dyDescent="0.25">
      <c r="A7" s="5" t="s">
        <v>71</v>
      </c>
      <c r="B7" s="12"/>
      <c r="C7" s="12">
        <v>2</v>
      </c>
      <c r="D7" s="12"/>
      <c r="E7" s="21"/>
    </row>
    <row r="8" spans="1:5" ht="30" x14ac:dyDescent="0.25">
      <c r="A8" s="5" t="s">
        <v>64</v>
      </c>
      <c r="B8" s="12"/>
      <c r="C8" s="12">
        <v>8</v>
      </c>
      <c r="D8" s="12"/>
      <c r="E8" s="21"/>
    </row>
    <row r="9" spans="1:5" x14ac:dyDescent="0.25">
      <c r="A9" s="5" t="s">
        <v>72</v>
      </c>
      <c r="B9" s="12"/>
      <c r="C9" s="12">
        <v>4</v>
      </c>
      <c r="D9" s="12"/>
      <c r="E9" s="21"/>
    </row>
    <row r="10" spans="1:5" ht="30" x14ac:dyDescent="0.25">
      <c r="A10" s="5" t="s">
        <v>73</v>
      </c>
      <c r="B10" s="12"/>
      <c r="C10" s="12">
        <v>4</v>
      </c>
      <c r="D10" s="12"/>
      <c r="E10" s="21"/>
    </row>
    <row r="11" spans="1:5" ht="15" customHeight="1" x14ac:dyDescent="0.25">
      <c r="A11" s="32" t="s">
        <v>59</v>
      </c>
      <c r="B11" s="33"/>
      <c r="C11" s="33"/>
      <c r="D11" s="33"/>
      <c r="E11" s="34"/>
    </row>
    <row r="12" spans="1:5" x14ac:dyDescent="0.25">
      <c r="A12" s="35"/>
      <c r="B12" s="36"/>
      <c r="C12" s="36"/>
      <c r="D12" s="36"/>
      <c r="E12" s="37"/>
    </row>
    <row r="13" spans="1:5" ht="29.25" customHeight="1" x14ac:dyDescent="0.25">
      <c r="A13" s="5" t="s">
        <v>74</v>
      </c>
      <c r="B13" s="12">
        <v>2</v>
      </c>
      <c r="C13" s="12"/>
      <c r="D13" s="21"/>
      <c r="E13" s="12"/>
    </row>
    <row r="14" spans="1:5" ht="17.25" customHeight="1" x14ac:dyDescent="0.25">
      <c r="A14" s="5" t="s">
        <v>75</v>
      </c>
      <c r="B14" s="12">
        <v>2</v>
      </c>
      <c r="C14" s="12"/>
      <c r="D14" s="21"/>
      <c r="E14" s="12"/>
    </row>
    <row r="15" spans="1:5" ht="29.25" customHeight="1" x14ac:dyDescent="0.25">
      <c r="A15" s="5" t="s">
        <v>65</v>
      </c>
      <c r="B15" s="12">
        <v>4</v>
      </c>
      <c r="C15" s="12"/>
      <c r="D15" s="21"/>
      <c r="E15" s="20"/>
    </row>
    <row r="16" spans="1:5" ht="23.25" customHeight="1" x14ac:dyDescent="0.25">
      <c r="A16" s="5" t="s">
        <v>90</v>
      </c>
      <c r="B16" s="12">
        <v>4</v>
      </c>
      <c r="C16" s="12"/>
      <c r="D16" s="21"/>
      <c r="E16" s="12"/>
    </row>
    <row r="17" spans="1:5" ht="23.25" customHeight="1" x14ac:dyDescent="0.25">
      <c r="A17" s="29" t="s">
        <v>76</v>
      </c>
      <c r="B17" s="29"/>
      <c r="C17" s="29"/>
      <c r="D17" s="29"/>
      <c r="E17" s="29"/>
    </row>
    <row r="18" spans="1:5" ht="23.25" customHeight="1" x14ac:dyDescent="0.25">
      <c r="A18" s="5" t="s">
        <v>77</v>
      </c>
      <c r="B18" s="12">
        <v>2</v>
      </c>
      <c r="C18" s="12"/>
      <c r="D18" s="21"/>
      <c r="E18" s="12"/>
    </row>
    <row r="19" spans="1:5" ht="23.25" customHeight="1" x14ac:dyDescent="0.25">
      <c r="A19" s="5" t="s">
        <v>78</v>
      </c>
      <c r="B19" s="12">
        <v>2</v>
      </c>
      <c r="C19" s="12"/>
      <c r="D19" s="21"/>
      <c r="E19" s="12"/>
    </row>
    <row r="20" spans="1:5" ht="23.25" customHeight="1" x14ac:dyDescent="0.25">
      <c r="A20" s="5" t="s">
        <v>79</v>
      </c>
      <c r="B20" s="12">
        <v>2</v>
      </c>
      <c r="C20" s="12"/>
      <c r="D20" s="21"/>
      <c r="E20" s="12"/>
    </row>
    <row r="21" spans="1:5" ht="23.25" customHeight="1" x14ac:dyDescent="0.25">
      <c r="A21" s="5" t="s">
        <v>80</v>
      </c>
      <c r="B21" s="12">
        <v>2</v>
      </c>
      <c r="C21" s="12"/>
      <c r="D21" s="21"/>
      <c r="E21" s="12"/>
    </row>
    <row r="22" spans="1:5" x14ac:dyDescent="0.25">
      <c r="A22" s="29" t="s">
        <v>26</v>
      </c>
      <c r="B22" s="29"/>
      <c r="C22" s="29"/>
      <c r="D22" s="29"/>
      <c r="E22" s="29"/>
    </row>
    <row r="23" spans="1:5" ht="31.5" customHeight="1" x14ac:dyDescent="0.25">
      <c r="A23" s="5" t="s">
        <v>66</v>
      </c>
      <c r="B23" s="12">
        <v>10</v>
      </c>
      <c r="C23" s="12"/>
      <c r="D23" s="21"/>
      <c r="E23" s="12"/>
    </row>
    <row r="24" spans="1:5" ht="15" customHeight="1" x14ac:dyDescent="0.25">
      <c r="A24" s="32" t="s">
        <v>60</v>
      </c>
      <c r="B24" s="33"/>
      <c r="C24" s="33"/>
      <c r="D24" s="33"/>
      <c r="E24" s="34"/>
    </row>
    <row r="25" spans="1:5" x14ac:dyDescent="0.25">
      <c r="A25" s="35"/>
      <c r="B25" s="36"/>
      <c r="C25" s="36"/>
      <c r="D25" s="36"/>
      <c r="E25" s="37"/>
    </row>
    <row r="26" spans="1:5" ht="241.5" customHeight="1" x14ac:dyDescent="0.25">
      <c r="A26" s="5" t="s">
        <v>91</v>
      </c>
      <c r="B26" s="12">
        <v>5</v>
      </c>
      <c r="C26" s="12"/>
      <c r="D26" s="21"/>
      <c r="E26" s="12"/>
    </row>
    <row r="27" spans="1:5" x14ac:dyDescent="0.25">
      <c r="A27" s="29" t="s">
        <v>27</v>
      </c>
      <c r="B27" s="29"/>
      <c r="C27" s="29"/>
      <c r="D27" s="29"/>
      <c r="E27" s="29"/>
    </row>
    <row r="28" spans="1:5" x14ac:dyDescent="0.25">
      <c r="A28" s="6" t="s">
        <v>28</v>
      </c>
      <c r="B28" s="6"/>
      <c r="C28" s="6"/>
      <c r="D28" s="6"/>
      <c r="E28" s="6"/>
    </row>
    <row r="29" spans="1:5" ht="30" customHeight="1" x14ac:dyDescent="0.25">
      <c r="A29" s="5" t="s">
        <v>61</v>
      </c>
      <c r="B29" s="12"/>
      <c r="C29" s="12">
        <v>3</v>
      </c>
      <c r="D29" s="12"/>
      <c r="E29" s="21"/>
    </row>
    <row r="30" spans="1:5" ht="30" customHeight="1" x14ac:dyDescent="0.25">
      <c r="A30" s="5" t="s">
        <v>81</v>
      </c>
      <c r="B30" s="12"/>
      <c r="C30" s="12">
        <v>3</v>
      </c>
      <c r="D30" s="12"/>
      <c r="E30" s="21"/>
    </row>
    <row r="31" spans="1:5" ht="30" x14ac:dyDescent="0.25">
      <c r="A31" s="5" t="s">
        <v>62</v>
      </c>
      <c r="B31" s="12"/>
      <c r="C31" s="12">
        <v>3</v>
      </c>
      <c r="D31" s="12"/>
      <c r="E31" s="21"/>
    </row>
    <row r="32" spans="1:5" ht="30" x14ac:dyDescent="0.25">
      <c r="A32" s="5" t="s">
        <v>82</v>
      </c>
      <c r="B32" s="12"/>
      <c r="C32" s="12">
        <v>3</v>
      </c>
      <c r="D32" s="12"/>
      <c r="E32" s="21"/>
    </row>
    <row r="33" spans="1:5" ht="30" x14ac:dyDescent="0.25">
      <c r="A33" s="5" t="s">
        <v>83</v>
      </c>
      <c r="B33" s="12"/>
      <c r="C33" s="12">
        <v>3</v>
      </c>
      <c r="D33" s="12"/>
      <c r="E33" s="21"/>
    </row>
    <row r="34" spans="1:5" ht="30" x14ac:dyDescent="0.25">
      <c r="A34" s="5" t="s">
        <v>84</v>
      </c>
      <c r="B34" s="12"/>
      <c r="C34" s="12">
        <v>3</v>
      </c>
      <c r="D34" s="12"/>
      <c r="E34" s="21"/>
    </row>
    <row r="35" spans="1:5" ht="30" x14ac:dyDescent="0.25">
      <c r="A35" s="5" t="s">
        <v>85</v>
      </c>
      <c r="B35" s="12"/>
      <c r="C35" s="12">
        <v>3</v>
      </c>
      <c r="D35" s="12"/>
      <c r="E35" s="21"/>
    </row>
    <row r="36" spans="1:5" x14ac:dyDescent="0.25">
      <c r="A36" s="6" t="s">
        <v>86</v>
      </c>
      <c r="B36" s="6"/>
      <c r="C36" s="6"/>
      <c r="D36" s="6"/>
      <c r="E36" s="6"/>
    </row>
    <row r="37" spans="1:5" ht="30" x14ac:dyDescent="0.25">
      <c r="A37" s="5" t="s">
        <v>87</v>
      </c>
      <c r="B37" s="12">
        <v>2</v>
      </c>
      <c r="C37" s="12"/>
      <c r="D37" s="21"/>
      <c r="E37" s="12"/>
    </row>
    <row r="38" spans="1:5" ht="30" x14ac:dyDescent="0.25">
      <c r="A38" s="5" t="s">
        <v>88</v>
      </c>
      <c r="B38" s="12">
        <v>2</v>
      </c>
      <c r="C38" s="12"/>
      <c r="D38" s="21"/>
      <c r="E38" s="12"/>
    </row>
    <row r="39" spans="1:5" ht="30" x14ac:dyDescent="0.25">
      <c r="A39" s="5" t="s">
        <v>89</v>
      </c>
      <c r="B39" s="12">
        <v>2</v>
      </c>
      <c r="C39" s="12"/>
      <c r="D39" s="21"/>
      <c r="E39" s="12"/>
    </row>
    <row r="40" spans="1:5" x14ac:dyDescent="0.25">
      <c r="A40" s="38" t="s">
        <v>29</v>
      </c>
      <c r="B40" s="38"/>
      <c r="C40" s="39"/>
      <c r="D40" s="12">
        <f>SUM(D3:D39)</f>
        <v>0</v>
      </c>
      <c r="E40" s="7"/>
    </row>
    <row r="41" spans="1:5" x14ac:dyDescent="0.25">
      <c r="A41" s="30" t="s">
        <v>30</v>
      </c>
      <c r="B41" s="30"/>
      <c r="C41" s="30"/>
      <c r="D41" s="31"/>
      <c r="E41" s="12">
        <f>SUM(E3:E39)</f>
        <v>0</v>
      </c>
    </row>
  </sheetData>
  <sheetProtection algorithmName="SHA-512" hashValue="LgZV0nN6IxMl6INPh1GQAljNKnDFqknZMjsNHi8ZHskKHRybyMhz5qboQeKdADPd5X7PORfZ+V48FNA0eRc+hw==" saltValue="QxYrn87/AVIypGT9ATPqGA==" spinCount="100000" sheet="1" selectLockedCells="1"/>
  <protectedRanges>
    <protectedRange sqref="E29:E34" name="Unterdurchschnittliche Lagermerkmale"/>
    <protectedRange sqref="D23" name="Vollsanierung"/>
    <protectedRange sqref="E5:E10" name="Abwertende Merkmale"/>
    <protectedRange sqref="D13:D21" name="Aufwertende Merkmale"/>
    <protectedRange sqref="D26" name="Teilmodernisierung"/>
    <protectedRange sqref="D37:D39" name="Überdurchschnittliche Lagermerkmale"/>
  </protectedRanges>
  <mergeCells count="11">
    <mergeCell ref="A1:A2"/>
    <mergeCell ref="B1:C1"/>
    <mergeCell ref="D1:E1"/>
    <mergeCell ref="A22:E22"/>
    <mergeCell ref="A41:D41"/>
    <mergeCell ref="A27:E27"/>
    <mergeCell ref="A3:E4"/>
    <mergeCell ref="A11:E12"/>
    <mergeCell ref="A24:E25"/>
    <mergeCell ref="A40:C40"/>
    <mergeCell ref="A17:E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H4" sqref="H4"/>
    </sheetView>
  </sheetViews>
  <sheetFormatPr baseColWidth="10" defaultRowHeight="15" x14ac:dyDescent="0.25"/>
  <cols>
    <col min="1" max="1" width="5.42578125" bestFit="1" customWidth="1"/>
    <col min="2" max="2" width="53.28515625" bestFit="1" customWidth="1"/>
    <col min="3" max="3" width="25" bestFit="1" customWidth="1"/>
    <col min="4" max="4" width="2" bestFit="1" customWidth="1"/>
    <col min="5" max="5" width="10" customWidth="1"/>
    <col min="6" max="6" width="1.5703125" bestFit="1" customWidth="1"/>
    <col min="7" max="7" width="22.28515625" customWidth="1"/>
    <col min="8" max="8" width="10.28515625" bestFit="1" customWidth="1"/>
  </cols>
  <sheetData>
    <row r="1" spans="1:8" x14ac:dyDescent="0.25">
      <c r="A1" s="40" t="s">
        <v>31</v>
      </c>
      <c r="B1" s="40" t="s">
        <v>32</v>
      </c>
      <c r="C1" s="40"/>
      <c r="D1" s="40"/>
      <c r="E1" s="40"/>
      <c r="F1" s="40"/>
      <c r="G1" s="40"/>
      <c r="H1" s="40" t="s">
        <v>33</v>
      </c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3" t="s">
        <v>34</v>
      </c>
      <c r="B3" s="43" t="s">
        <v>67</v>
      </c>
      <c r="C3" s="43" t="s">
        <v>69</v>
      </c>
      <c r="D3" s="43"/>
      <c r="E3" s="43"/>
      <c r="F3" s="43"/>
      <c r="G3" s="43"/>
      <c r="H3" s="19" t="s">
        <v>40</v>
      </c>
    </row>
    <row r="4" spans="1:8" x14ac:dyDescent="0.25">
      <c r="A4" s="43"/>
      <c r="B4" s="43"/>
      <c r="C4" s="43"/>
      <c r="D4" s="43"/>
      <c r="E4" s="43"/>
      <c r="F4" s="43"/>
      <c r="G4" s="43"/>
      <c r="H4" s="22"/>
    </row>
    <row r="5" spans="1:8" x14ac:dyDescent="0.25">
      <c r="A5" s="43" t="s">
        <v>35</v>
      </c>
      <c r="B5" s="43" t="s">
        <v>68</v>
      </c>
      <c r="C5" s="3" t="s">
        <v>39</v>
      </c>
      <c r="D5" s="4" t="s">
        <v>42</v>
      </c>
      <c r="E5" s="43" t="s">
        <v>47</v>
      </c>
      <c r="F5" s="43"/>
      <c r="G5" s="43"/>
      <c r="H5" s="19" t="s">
        <v>44</v>
      </c>
    </row>
    <row r="6" spans="1:8" x14ac:dyDescent="0.25">
      <c r="A6" s="43"/>
      <c r="B6" s="43"/>
      <c r="C6" s="14">
        <f>Tabelle2!D40</f>
        <v>0</v>
      </c>
      <c r="D6" s="4" t="s">
        <v>42</v>
      </c>
      <c r="E6" s="15">
        <f>Tabelle2!E41</f>
        <v>0</v>
      </c>
      <c r="F6" s="43" t="s">
        <v>48</v>
      </c>
      <c r="G6" s="43"/>
      <c r="H6" s="14">
        <f>C6-E6</f>
        <v>0</v>
      </c>
    </row>
    <row r="7" spans="1:8" x14ac:dyDescent="0.25">
      <c r="A7" s="43" t="s">
        <v>36</v>
      </c>
      <c r="B7" s="44" t="s">
        <v>50</v>
      </c>
      <c r="C7" s="1" t="s">
        <v>40</v>
      </c>
      <c r="D7" s="40" t="s">
        <v>49</v>
      </c>
      <c r="E7" s="40"/>
      <c r="F7" s="43" t="s">
        <v>48</v>
      </c>
      <c r="G7" s="43"/>
      <c r="H7" s="19" t="s">
        <v>45</v>
      </c>
    </row>
    <row r="8" spans="1:8" x14ac:dyDescent="0.25">
      <c r="A8" s="43"/>
      <c r="B8" s="43"/>
      <c r="C8" s="16">
        <f>H4</f>
        <v>0</v>
      </c>
      <c r="D8" s="4" t="s">
        <v>43</v>
      </c>
      <c r="E8" s="15">
        <f>H6</f>
        <v>0</v>
      </c>
      <c r="F8" s="3" t="s">
        <v>53</v>
      </c>
      <c r="G8" s="3" t="s">
        <v>54</v>
      </c>
      <c r="H8" s="16">
        <f>ROUND(C8*E8/100,2)</f>
        <v>0</v>
      </c>
    </row>
    <row r="9" spans="1:8" x14ac:dyDescent="0.25">
      <c r="A9" s="43" t="s">
        <v>37</v>
      </c>
      <c r="B9" s="44" t="s">
        <v>51</v>
      </c>
      <c r="C9" s="1" t="s">
        <v>40</v>
      </c>
      <c r="D9" s="28" t="s">
        <v>55</v>
      </c>
      <c r="E9" s="28"/>
      <c r="F9" s="28"/>
      <c r="G9" s="28"/>
      <c r="H9" s="19" t="s">
        <v>41</v>
      </c>
    </row>
    <row r="10" spans="1:8" x14ac:dyDescent="0.25">
      <c r="A10" s="43"/>
      <c r="B10" s="44"/>
      <c r="C10" s="16">
        <f>H4</f>
        <v>0</v>
      </c>
      <c r="D10" s="3" t="s">
        <v>56</v>
      </c>
      <c r="E10" s="41" t="s">
        <v>48</v>
      </c>
      <c r="F10" s="42"/>
      <c r="G10" s="17">
        <f>H8</f>
        <v>0</v>
      </c>
      <c r="H10" s="16">
        <f>C10+H8</f>
        <v>0</v>
      </c>
    </row>
    <row r="11" spans="1:8" x14ac:dyDescent="0.25">
      <c r="A11" s="43" t="s">
        <v>38</v>
      </c>
      <c r="B11" s="44" t="s">
        <v>52</v>
      </c>
      <c r="C11" s="1" t="s">
        <v>41</v>
      </c>
      <c r="D11" s="40" t="s">
        <v>57</v>
      </c>
      <c r="E11" s="40"/>
      <c r="F11" s="40"/>
      <c r="G11" s="40"/>
      <c r="H11" s="19" t="s">
        <v>46</v>
      </c>
    </row>
    <row r="12" spans="1:8" x14ac:dyDescent="0.25">
      <c r="A12" s="43"/>
      <c r="B12" s="44"/>
      <c r="C12" s="16">
        <f>H10</f>
        <v>0</v>
      </c>
      <c r="D12" s="3" t="s">
        <v>43</v>
      </c>
      <c r="E12" s="41" t="s">
        <v>48</v>
      </c>
      <c r="F12" s="42"/>
      <c r="G12" s="23"/>
      <c r="H12" s="18">
        <f>C12*G12</f>
        <v>0</v>
      </c>
    </row>
  </sheetData>
  <sheetProtection algorithmName="SHA-512" hashValue="EORofKC5s+de9ZLDJlgoT+JkikYXF2DSkMa8vk74yz61ExXoJWdsD5PDVVKuPrEcmZXe382og/gDKlBThw33ww==" saltValue="XUSWhjhmt7zU0AhmWZYiGw==" spinCount="100000" sheet="1" objects="1" scenarios="1" selectLockedCells="1"/>
  <protectedRanges>
    <protectedRange sqref="H4" name="Ergebnis A"/>
    <protectedRange sqref="G12" name="Wohnfläche"/>
  </protectedRanges>
  <mergeCells count="22">
    <mergeCell ref="A11:A12"/>
    <mergeCell ref="A5:A6"/>
    <mergeCell ref="B9:B10"/>
    <mergeCell ref="B11:B12"/>
    <mergeCell ref="B3:B4"/>
    <mergeCell ref="A3:A4"/>
    <mergeCell ref="B5:B6"/>
    <mergeCell ref="B7:B8"/>
    <mergeCell ref="A7:A8"/>
    <mergeCell ref="A9:A10"/>
    <mergeCell ref="E12:F12"/>
    <mergeCell ref="E5:G5"/>
    <mergeCell ref="F6:G6"/>
    <mergeCell ref="F7:G7"/>
    <mergeCell ref="D11:G11"/>
    <mergeCell ref="D7:E7"/>
    <mergeCell ref="A1:A2"/>
    <mergeCell ref="H1:H2"/>
    <mergeCell ref="B1:G2"/>
    <mergeCell ref="D9:G9"/>
    <mergeCell ref="E10:F10"/>
    <mergeCell ref="C3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 Steinle</dc:creator>
  <cp:lastModifiedBy>Bischofberger Niklas</cp:lastModifiedBy>
  <dcterms:created xsi:type="dcterms:W3CDTF">2021-12-09T12:54:46Z</dcterms:created>
  <dcterms:modified xsi:type="dcterms:W3CDTF">2024-03-26T07:43:40Z</dcterms:modified>
</cp:coreProperties>
</file>